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EDICOVER\Marketing\"/>
    </mc:Choice>
  </mc:AlternateContent>
  <bookViews>
    <workbookView xWindow="0" yWindow="0" windowWidth="20490" windowHeight="7530" tabRatio="938" activeTab="1"/>
  </bookViews>
  <sheets>
    <sheet name="CLINICE_1" sheetId="24" r:id="rId1"/>
    <sheet name="CLINICE_2" sheetId="25" r:id="rId2"/>
    <sheet name="Sheet1" sheetId="31" r:id="rId3"/>
  </sheets>
  <definedNames>
    <definedName name="_xlnm.Print_Area" localSheetId="1">CLINICE_2!$A$1:$G$21</definedName>
  </definedNames>
  <calcPr calcId="162913"/>
</workbook>
</file>

<file path=xl/calcChain.xml><?xml version="1.0" encoding="utf-8"?>
<calcChain xmlns="http://schemas.openxmlformats.org/spreadsheetml/2006/main">
  <c r="F18" i="25" l="1"/>
  <c r="G18" i="25" s="1"/>
  <c r="F19" i="25"/>
  <c r="G19" i="25" s="1"/>
  <c r="F20" i="25"/>
  <c r="G20" i="25" s="1"/>
  <c r="F21" i="25"/>
  <c r="G21" i="25" s="1"/>
  <c r="D58" i="24"/>
  <c r="D56" i="24"/>
  <c r="D55" i="24"/>
  <c r="D52" i="24"/>
  <c r="D51" i="24"/>
  <c r="D49" i="24"/>
  <c r="D47" i="24"/>
  <c r="D48" i="24"/>
  <c r="D46" i="24"/>
  <c r="D31" i="24"/>
  <c r="E31" i="24" s="1"/>
  <c r="D32" i="24"/>
  <c r="E32" i="24" s="1"/>
  <c r="D33" i="24"/>
  <c r="E33" i="24" s="1"/>
  <c r="D34" i="24"/>
  <c r="E34" i="24" s="1"/>
  <c r="D35" i="24"/>
  <c r="E35" i="24" s="1"/>
  <c r="D36" i="24"/>
  <c r="E36" i="24" s="1"/>
  <c r="D37" i="24"/>
  <c r="E37" i="24" s="1"/>
  <c r="D30" i="24"/>
  <c r="E30" i="24" s="1"/>
  <c r="F16" i="25"/>
  <c r="G16" i="25" s="1"/>
  <c r="F14" i="25"/>
  <c r="G14" i="25" s="1"/>
  <c r="F8" i="25"/>
  <c r="G8" i="25" s="1"/>
  <c r="F9" i="25"/>
  <c r="G9" i="25" s="1"/>
  <c r="F10" i="25"/>
  <c r="G10" i="25" s="1"/>
  <c r="F11" i="25"/>
  <c r="G11" i="25" s="1"/>
  <c r="F12" i="25"/>
  <c r="G12" i="25" s="1"/>
  <c r="F7" i="25"/>
  <c r="G7" i="25" s="1"/>
</calcChain>
</file>

<file path=xl/sharedStrings.xml><?xml version="1.0" encoding="utf-8"?>
<sst xmlns="http://schemas.openxmlformats.org/spreadsheetml/2006/main" count="153" uniqueCount="103">
  <si>
    <t>Tarif decontat de casa de asigurări de sănătate (lei)</t>
  </si>
  <si>
    <t>Nr. crt.</t>
  </si>
  <si>
    <t>Denumire serviciu medical</t>
  </si>
  <si>
    <t>Denumire procedură diagnostică/terapeutică/tratamente/terapii</t>
  </si>
  <si>
    <t>Specialităţi clinice care pot efectua serviciul respectiv</t>
  </si>
  <si>
    <t xml:space="preserve">    A. Proceduri diagnostice simple: punctaj 10 puncte</t>
  </si>
  <si>
    <t xml:space="preserve">EKG standard                                                            </t>
  </si>
  <si>
    <t xml:space="preserve">pulsoximetrie                                                           </t>
  </si>
  <si>
    <t>medicină internă, geriatrie şi gerontologie, cardiologie, pneumologie,pediatrie</t>
  </si>
  <si>
    <t xml:space="preserve">determinarea indicelui de presiune gleznă/braţ, respectiv deget/braţ    </t>
  </si>
  <si>
    <t>chirurgie, reumatologie, neurologie, neurologie pediatrică, diabet zaharat, nutriţie  şi boli metabolice, medicină internă, geriatrie şi gerontologie</t>
  </si>
  <si>
    <t xml:space="preserve">măsurarea forţei musculare cu dinamometrul                              </t>
  </si>
  <si>
    <t>neurologie, neurologie pediatrică, geriatrie şi gerontologie</t>
  </si>
  <si>
    <t xml:space="preserve">teste de sensibilitate (testul filamentului, testul diapazonului, testul sensibilităţii calorice şi testul sensibilităţii discriminatorii)       </t>
  </si>
  <si>
    <t>neurologie, neurologie pediatrică, diabet zaharat, nutriţie  şi boli metabolice, medicină internă, geriatrie şi gerontologie, ORL</t>
  </si>
  <si>
    <t xml:space="preserve">teste clinice (EDS, scor miastenic, UPDRS, MMS, Raisberg)               </t>
  </si>
  <si>
    <t>neurologie, neurologie pediatrică, psihiatrie, geriatrie şi gerontologie</t>
  </si>
  <si>
    <t xml:space="preserve">    B. Proceduri diagnostice de complexitate medie: punctaj 20 puncte  </t>
  </si>
  <si>
    <t xml:space="preserve">osteodensitometrie segmentară cu ultrasunete                            </t>
  </si>
  <si>
    <t>endocrinologie, reumatologie, geriatrie şi gerontologie, ortopedie și traumatologie</t>
  </si>
  <si>
    <t xml:space="preserve">    G. Proceduri terapeutice/tratamente medicale de complexitate medie: punctaj 11 puncte</t>
  </si>
  <si>
    <t xml:space="preserve">probe de repoziţionare vestibulară                                      </t>
  </si>
  <si>
    <t>ORL, neurologie, neurologie pediatrică</t>
  </si>
  <si>
    <t xml:space="preserve">    J. Terapii psihiatrice: punctaj 30 puncte                                                       </t>
  </si>
  <si>
    <t xml:space="preserve">consiliere psihiatrică nespecifică individuală şi familială             </t>
  </si>
  <si>
    <t xml:space="preserve">psihoterapie de grup (psihoze, tulburări obsesiv-compulsive, tulburări fobice, tulburări de anxietate, distimii, adicţii)   </t>
  </si>
  <si>
    <t xml:space="preserve">psihoterapie individuală (psihoze, tulburări obsesiv-compulsive, tulburări fobice, tulburări de anxietate, distimii, adicţii, tulburări din spectrul autist)                                                    </t>
  </si>
  <si>
    <t xml:space="preserve">terapia cognitiv-comportamentală                                        </t>
  </si>
  <si>
    <t xml:space="preserve">    a) Neurologie şi neurologie pediatrică:</t>
  </si>
  <si>
    <t xml:space="preserve">    a1) serviciile furnizate de psiholog în specialitatea psihologie clinică, consiliere psihologică şi psihoterapie:</t>
  </si>
  <si>
    <t xml:space="preserve">    a1.1) evaluare psihologică clinică şi psihodiagnostic;    </t>
  </si>
  <si>
    <t>30 puncte/şedinţă</t>
  </si>
  <si>
    <t xml:space="preserve">    a1.2) consiliere psihologică clinică pentru copii/adulţi;   </t>
  </si>
  <si>
    <t xml:space="preserve">    a1.3) psihoterapie pentru copii/adult;    </t>
  </si>
  <si>
    <t>15 puncte/şedinţă</t>
  </si>
  <si>
    <t xml:space="preserve">    a3) servicii conexe furnizate de kinetoterapeut/profesor de cultură fizică medicală/fiziokinetoterapeut:</t>
  </si>
  <si>
    <t xml:space="preserve">    a3.1) kinetoterapie individuală;    </t>
  </si>
  <si>
    <t xml:space="preserve">    a3.2) kinetoterapie de grup;    </t>
  </si>
  <si>
    <t xml:space="preserve">    c1) serviciile furnizate de psiholog în specialitatea psihologie clinică, consiliere psihologică şi psihoterapie:</t>
  </si>
  <si>
    <t xml:space="preserve">    g) Diabet zaharat, nutriţie şi boli metabolice</t>
  </si>
  <si>
    <t>DENUMIRE SERVICIU MEDICAL</t>
  </si>
  <si>
    <t>FRECVENŢĂ/PLAFON</t>
  </si>
  <si>
    <t xml:space="preserve">Număr puncte </t>
  </si>
  <si>
    <t>Lista serviciilor de sănătate conexe actului medical</t>
  </si>
  <si>
    <t>x</t>
  </si>
  <si>
    <t>PACHETUL DE SERVICII MEDICALE ÎN ASISTENŢA MEDICALĂ AMBULATORIE DE SPECIALITATE PENTRU SPECIALITĂȚI CLINICE</t>
  </si>
  <si>
    <t>Tarif decontat de casa de asigurări de sănătate pentru medic specialist (lei)</t>
  </si>
  <si>
    <t>Tarif decontat de casa de asigurări de sănătate pentru medic primar (lei)</t>
  </si>
  <si>
    <t xml:space="preserve">    a2) serviciile furnizate de psiholog în specialitatea psihopedagogie specială - logoped:consiliere/intervenţie de psihopedagogie specială - logoped;     </t>
  </si>
  <si>
    <t xml:space="preserve">    c1.1) evaluare psihologică clinică şi psihodiagnostic                     </t>
  </si>
  <si>
    <t xml:space="preserve">    Serviciile furnizate de psiholog în specialitatea psihologie clinică, consiliere psihologică şi psihoterapie:consiliere psihologică clinică pentru copii şi adulţi cu diagnostic confirmat de diabet zaharat</t>
  </si>
  <si>
    <t xml:space="preserve">Consultaţia de psihiatrie peste vârsta de 60 ani               </t>
  </si>
  <si>
    <t xml:space="preserve">Consultaţia pentru specialități medicale peste vârsta de 60 ani               </t>
  </si>
  <si>
    <t xml:space="preserve">Consultaţia de neurologie peste vârsta de 60 ani               </t>
  </si>
  <si>
    <t>Pachetul minimal de servicii</t>
  </si>
  <si>
    <t>1. Servicii medicale pentru situaţiile de urgenţă medico-chirurgicală</t>
  </si>
  <si>
    <t>1 consultaţie per  persoană pentru fiecare situaţie de urgenţă</t>
  </si>
  <si>
    <t>2. Depistarea bolilor cu potenţial endemo-epidemic</t>
  </si>
  <si>
    <t xml:space="preserve">   a) supravegherea evoluţiei sarcinii, trimestrial;</t>
  </si>
  <si>
    <t>1 consultaţie/trimestru</t>
  </si>
  <si>
    <t xml:space="preserve">1 consultaţie </t>
  </si>
  <si>
    <t>3. Consultaţii pentru supravegherea evoluţiei sarcinii şi lehuziei:</t>
  </si>
  <si>
    <t xml:space="preserve">    a) supravegherea evoluţiei sarcinii, trimestrial;</t>
  </si>
  <si>
    <t xml:space="preserve">    b) urmărirea lehuzei în primul trimestru de la naştere;</t>
  </si>
  <si>
    <t>Pachetul de baza de servicii</t>
  </si>
  <si>
    <t>3. Consultaţia medicală de specialitate pentru afecţiuni cronice</t>
  </si>
  <si>
    <t>4. Depistarea de boli cu potenţial endemo-epidemic</t>
  </si>
  <si>
    <t>5. Consultaţii pentru acordarea serviciilor de planificare familială</t>
  </si>
  <si>
    <t xml:space="preserve">   b) urmărirea lehuzei în primul trimestru de la naştere.</t>
  </si>
  <si>
    <t>2. Consultaţia medicală de specialitate pentru afecţiuni acute şi subacute precum şi acutizări ale bolilor cronice</t>
  </si>
  <si>
    <t>1.  Servicii medicale pentru situaţiile de urgenţă medico-chirurgicală</t>
  </si>
  <si>
    <t>4 consultaţii pe an calendaristic/asigurat</t>
  </si>
  <si>
    <t>1 consultaţie per persoană asigurată pentru fiecare boală cu potenţial endemo-epidemic suspicionată şi confirmată</t>
  </si>
  <si>
    <t>maximum 2 consultaţii pentru asiguraţii cu diagnostic deja confirmat la externarea din spital</t>
  </si>
  <si>
    <t>1 consultaţie/asigurat cu vârsta mai mare de 18 ani</t>
  </si>
  <si>
    <t>maximum 4 consultaţii/trimestru/asigurat, dar nu mai mult de 2 consultaţii 
pe lună</t>
  </si>
  <si>
    <t>maximum 2 consultaţii pentru asiguraţii cu diagnostic deja confirmat la 
externarea din spital</t>
  </si>
  <si>
    <t>maximum 3 consultaţii/asigurat/episod ce pot fi acordate într-un interval de maximum  60 de zile calendaristice de la data acordării primei consultaţii</t>
  </si>
  <si>
    <t xml:space="preserve">Consultaţia copilului şi adultului cu vârsta cuprinsă între 4 şi 59 ani  pentru specialități medicale             </t>
  </si>
  <si>
    <t xml:space="preserve">Consultaţia de neurologie a copilului şi adultului cu vârsta cuprinsă între 4 şi 59 ani    </t>
  </si>
  <si>
    <t>Consultaţia de psihiatrie şi psihiatrie pediatrică a copilului şi adultului cu vârsta cuprinsă între 4 şi 59 ani</t>
  </si>
  <si>
    <t>c1</t>
  </si>
  <si>
    <t>c2</t>
  </si>
  <si>
    <t>c3</t>
  </si>
  <si>
    <t>c4</t>
  </si>
  <si>
    <t>Valoare minim garantată a punctului pe serviciu în vigoare (lei)</t>
  </si>
  <si>
    <t>c5=c3*c4</t>
  </si>
  <si>
    <t>c6=c5+c5*20%</t>
  </si>
  <si>
    <t>c4=c2*c3</t>
  </si>
  <si>
    <t>c5=c4+c4*20%</t>
  </si>
  <si>
    <t>6. Servicii de îngrijiri paliative- consultaţii de îngrijiri paliative</t>
  </si>
  <si>
    <t>maxim 4 consultaţii/trimestru/asigurat , dar nu mai mult de 2 consultaţii pe lună</t>
  </si>
  <si>
    <t>Consultaţia pentru îngrijiri paliative</t>
  </si>
  <si>
    <t>Servicii diagnostice şi terapeutice</t>
  </si>
  <si>
    <t>Serviciile de sănătate conexe actului medical</t>
  </si>
  <si>
    <t xml:space="preserve"> Consultaţia pentru specialități medicale a copilului cu vârsta cuprinsă între  0 şi 3 ani (până la împlinirea  vârstei de 4 ani)</t>
  </si>
  <si>
    <t>7. Servicii de supraveghere a sarcinii şi lehuziei</t>
  </si>
  <si>
    <t>cardiologie, medicină internă, geriatrie şi gerontologie, pneumologie, nefrologie</t>
  </si>
  <si>
    <t>1 consultaţie per persoană pentru fiecare boală cu potenţial endemo-epidemic suspicionată şi confirmată</t>
  </si>
  <si>
    <t>maximum 2 consultaţii pentru copiii 0-18 ani</t>
  </si>
  <si>
    <r>
      <t xml:space="preserve">    c1.2) consiliere psihologică clinică pentru copii/adult</t>
    </r>
    <r>
      <rPr>
        <sz val="12"/>
        <color rgb="FFC00000"/>
        <rFont val="Arial"/>
        <family val="2"/>
      </rPr>
      <t xml:space="preserve">i </t>
    </r>
    <r>
      <rPr>
        <sz val="12"/>
        <color theme="1"/>
        <rFont val="Arial"/>
        <family val="2"/>
      </rPr>
      <t xml:space="preserve"> </t>
    </r>
  </si>
  <si>
    <t xml:space="preserve">Punctaj </t>
  </si>
  <si>
    <t xml:space="preserve">    c) Psihiatrie inclusiv  psihiatrie pediatrică: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</si>
</sst>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0.0"/>
    <numFmt numFmtId="167" formatCode="0.00;[Red]0.00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Border="1"/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vertical="center" wrapText="1"/>
    </xf>
    <xf numFmtId="0" fontId="2" fillId="0" borderId="0" xfId="0" applyFont="1" applyFill="1" applyAlignment="1"/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1" fillId="0" borderId="10" xfId="0" applyFont="1" applyBorder="1" applyAlignment="1">
      <alignment wrapText="1"/>
    </xf>
    <xf numFmtId="0" fontId="2" fillId="0" borderId="0" xfId="0" applyFont="1" applyFill="1"/>
    <xf numFmtId="0" fontId="1" fillId="0" borderId="7" xfId="0" applyFont="1" applyBorder="1" applyAlignment="1">
      <alignment wrapText="1"/>
    </xf>
    <xf numFmtId="0" fontId="1" fillId="0" borderId="11" xfId="0" applyFont="1" applyBorder="1"/>
    <xf numFmtId="0" fontId="1" fillId="0" borderId="3" xfId="0" applyFont="1" applyBorder="1"/>
    <xf numFmtId="0" fontId="1" fillId="0" borderId="2" xfId="0" applyFont="1" applyBorder="1"/>
    <xf numFmtId="0" fontId="4" fillId="0" borderId="4" xfId="0" applyFont="1" applyFill="1" applyBorder="1"/>
    <xf numFmtId="0" fontId="4" fillId="0" borderId="12" xfId="0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7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  <xf numFmtId="167" fontId="3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59"/>
  <sheetViews>
    <sheetView view="pageBreakPreview" topLeftCell="A45" zoomScaleNormal="100" zoomScaleSheetLayoutView="100" workbookViewId="0">
      <selection activeCell="D58" sqref="D58"/>
    </sheetView>
  </sheetViews>
  <sheetFormatPr defaultRowHeight="15" x14ac:dyDescent="0.2"/>
  <cols>
    <col min="1" max="1" width="77.85546875" style="3" customWidth="1"/>
    <col min="2" max="2" width="19.28515625" style="1" customWidth="1"/>
    <col min="3" max="3" width="18.5703125" style="1" customWidth="1"/>
    <col min="4" max="4" width="16" style="1" customWidth="1"/>
    <col min="5" max="5" width="24" style="1" customWidth="1"/>
    <col min="6" max="16384" width="9.140625" style="2"/>
  </cols>
  <sheetData>
    <row r="1" spans="1:5" ht="27.75" customHeight="1" x14ac:dyDescent="0.25">
      <c r="A1" s="58" t="s">
        <v>45</v>
      </c>
      <c r="B1" s="58"/>
      <c r="C1" s="58"/>
      <c r="D1" s="58"/>
      <c r="E1" s="58"/>
    </row>
    <row r="2" spans="1:5" ht="15.75" x14ac:dyDescent="0.25">
      <c r="A2" s="13" t="s">
        <v>54</v>
      </c>
    </row>
    <row r="3" spans="1:5" ht="15.75" x14ac:dyDescent="0.25">
      <c r="A3" s="13"/>
    </row>
    <row r="4" spans="1:5" ht="15.75" x14ac:dyDescent="0.2">
      <c r="A4" s="14" t="s">
        <v>40</v>
      </c>
      <c r="B4" s="59" t="s">
        <v>41</v>
      </c>
      <c r="C4" s="60"/>
      <c r="D4" s="60"/>
      <c r="E4" s="61"/>
    </row>
    <row r="5" spans="1:5" ht="15.75" x14ac:dyDescent="0.2">
      <c r="A5" s="14" t="s">
        <v>81</v>
      </c>
      <c r="B5" s="59" t="s">
        <v>82</v>
      </c>
      <c r="C5" s="60"/>
      <c r="D5" s="60"/>
      <c r="E5" s="61"/>
    </row>
    <row r="6" spans="1:5" ht="15.75" x14ac:dyDescent="0.25">
      <c r="A6" s="15" t="s">
        <v>55</v>
      </c>
      <c r="B6" s="9" t="s">
        <v>56</v>
      </c>
      <c r="C6" s="7"/>
      <c r="D6" s="7"/>
      <c r="E6" s="7"/>
    </row>
    <row r="7" spans="1:5" ht="27.75" customHeight="1" x14ac:dyDescent="0.25">
      <c r="A7" s="15" t="s">
        <v>57</v>
      </c>
      <c r="B7" s="62" t="s">
        <v>98</v>
      </c>
      <c r="C7" s="62"/>
      <c r="D7" s="62"/>
      <c r="E7" s="62"/>
    </row>
    <row r="8" spans="1:5" ht="15.75" x14ac:dyDescent="0.25">
      <c r="A8" s="16" t="s">
        <v>61</v>
      </c>
      <c r="B8" s="63"/>
      <c r="C8" s="64"/>
      <c r="D8" s="64"/>
      <c r="E8" s="65"/>
    </row>
    <row r="9" spans="1:5" x14ac:dyDescent="0.2">
      <c r="A9" s="17" t="s">
        <v>62</v>
      </c>
      <c r="B9" s="55" t="s">
        <v>59</v>
      </c>
      <c r="C9" s="56"/>
      <c r="D9" s="56"/>
      <c r="E9" s="57"/>
    </row>
    <row r="10" spans="1:5" x14ac:dyDescent="0.2">
      <c r="A10" s="17" t="s">
        <v>63</v>
      </c>
      <c r="B10" s="55" t="s">
        <v>60</v>
      </c>
      <c r="C10" s="56"/>
      <c r="D10" s="56"/>
      <c r="E10" s="57"/>
    </row>
    <row r="11" spans="1:5" ht="15.75" x14ac:dyDescent="0.25">
      <c r="A11" s="13"/>
      <c r="B11" s="18"/>
    </row>
    <row r="12" spans="1:5" ht="15.75" x14ac:dyDescent="0.25">
      <c r="A12" s="13" t="s">
        <v>64</v>
      </c>
      <c r="B12" s="18"/>
    </row>
    <row r="13" spans="1:5" ht="15.75" x14ac:dyDescent="0.25">
      <c r="A13" s="19" t="s">
        <v>40</v>
      </c>
      <c r="B13" s="69" t="s">
        <v>41</v>
      </c>
      <c r="C13" s="70"/>
      <c r="D13" s="70"/>
      <c r="E13" s="71"/>
    </row>
    <row r="14" spans="1:5" ht="15.75" x14ac:dyDescent="0.2">
      <c r="A14" s="14" t="s">
        <v>81</v>
      </c>
      <c r="B14" s="59" t="s">
        <v>82</v>
      </c>
      <c r="C14" s="60"/>
      <c r="D14" s="60"/>
      <c r="E14" s="61"/>
    </row>
    <row r="15" spans="1:5" s="21" customFormat="1" ht="15.75" x14ac:dyDescent="0.2">
      <c r="A15" s="20" t="s">
        <v>70</v>
      </c>
      <c r="B15" s="72" t="s">
        <v>74</v>
      </c>
      <c r="C15" s="72"/>
      <c r="D15" s="72"/>
      <c r="E15" s="73"/>
    </row>
    <row r="16" spans="1:5" s="21" customFormat="1" ht="15.75" x14ac:dyDescent="0.2">
      <c r="A16" s="22"/>
      <c r="B16" s="23" t="s">
        <v>99</v>
      </c>
      <c r="C16" s="24"/>
      <c r="D16" s="24"/>
      <c r="E16" s="25"/>
    </row>
    <row r="17" spans="1:5" s="27" customFormat="1" ht="31.5" x14ac:dyDescent="0.25">
      <c r="A17" s="26" t="s">
        <v>69</v>
      </c>
      <c r="B17" s="74" t="s">
        <v>77</v>
      </c>
      <c r="C17" s="74"/>
      <c r="D17" s="74"/>
      <c r="E17" s="74"/>
    </row>
    <row r="18" spans="1:5" s="27" customFormat="1" ht="31.5" customHeight="1" x14ac:dyDescent="0.25">
      <c r="A18" s="28"/>
      <c r="B18" s="75" t="s">
        <v>76</v>
      </c>
      <c r="C18" s="76"/>
      <c r="D18" s="76"/>
      <c r="E18" s="77"/>
    </row>
    <row r="19" spans="1:5" s="27" customFormat="1" ht="28.5" customHeight="1" x14ac:dyDescent="0.25">
      <c r="A19" s="29" t="s">
        <v>65</v>
      </c>
      <c r="B19" s="74" t="s">
        <v>75</v>
      </c>
      <c r="C19" s="74"/>
      <c r="D19" s="74"/>
      <c r="E19" s="74"/>
    </row>
    <row r="20" spans="1:5" s="27" customFormat="1" ht="29.25" customHeight="1" x14ac:dyDescent="0.25">
      <c r="A20" s="30"/>
      <c r="B20" s="75" t="s">
        <v>73</v>
      </c>
      <c r="C20" s="76"/>
      <c r="D20" s="76"/>
      <c r="E20" s="77"/>
    </row>
    <row r="21" spans="1:5" s="27" customFormat="1" ht="29.25" customHeight="1" x14ac:dyDescent="0.25">
      <c r="A21" s="30" t="s">
        <v>66</v>
      </c>
      <c r="B21" s="75" t="s">
        <v>72</v>
      </c>
      <c r="C21" s="76"/>
      <c r="D21" s="76"/>
      <c r="E21" s="77"/>
    </row>
    <row r="22" spans="1:5" ht="15.75" x14ac:dyDescent="0.25">
      <c r="A22" s="31" t="s">
        <v>67</v>
      </c>
      <c r="B22" s="78" t="s">
        <v>71</v>
      </c>
      <c r="C22" s="79"/>
      <c r="D22" s="79"/>
      <c r="E22" s="80"/>
    </row>
    <row r="23" spans="1:5" s="27" customFormat="1" ht="42.75" customHeight="1" x14ac:dyDescent="0.25">
      <c r="A23" s="32" t="s">
        <v>90</v>
      </c>
      <c r="B23" s="84" t="s">
        <v>91</v>
      </c>
      <c r="C23" s="85"/>
      <c r="D23" s="85"/>
      <c r="E23" s="86"/>
    </row>
    <row r="24" spans="1:5" ht="15.75" x14ac:dyDescent="0.25">
      <c r="A24" s="33" t="s">
        <v>96</v>
      </c>
      <c r="B24" s="34"/>
      <c r="C24" s="34"/>
      <c r="D24" s="34"/>
      <c r="E24" s="35"/>
    </row>
    <row r="25" spans="1:5" x14ac:dyDescent="0.2">
      <c r="A25" s="36" t="s">
        <v>58</v>
      </c>
      <c r="B25" s="81" t="s">
        <v>59</v>
      </c>
      <c r="C25" s="82"/>
      <c r="D25" s="82"/>
      <c r="E25" s="83"/>
    </row>
    <row r="26" spans="1:5" x14ac:dyDescent="0.2">
      <c r="A26" s="37" t="s">
        <v>68</v>
      </c>
      <c r="B26" s="66" t="s">
        <v>60</v>
      </c>
      <c r="C26" s="67"/>
      <c r="D26" s="67"/>
      <c r="E26" s="68"/>
    </row>
    <row r="28" spans="1:5" ht="142.5" customHeight="1" x14ac:dyDescent="0.2">
      <c r="A28" s="5" t="s">
        <v>2</v>
      </c>
      <c r="B28" s="4" t="s">
        <v>42</v>
      </c>
      <c r="C28" s="4" t="s">
        <v>85</v>
      </c>
      <c r="D28" s="4" t="s">
        <v>46</v>
      </c>
      <c r="E28" s="4" t="s">
        <v>47</v>
      </c>
    </row>
    <row r="29" spans="1:5" ht="30" customHeight="1" x14ac:dyDescent="0.2">
      <c r="A29" s="5" t="s">
        <v>81</v>
      </c>
      <c r="B29" s="4" t="s">
        <v>82</v>
      </c>
      <c r="C29" s="4" t="s">
        <v>83</v>
      </c>
      <c r="D29" s="4" t="s">
        <v>88</v>
      </c>
      <c r="E29" s="4" t="s">
        <v>89</v>
      </c>
    </row>
    <row r="30" spans="1:5" ht="32.25" customHeight="1" x14ac:dyDescent="0.2">
      <c r="A30" s="11" t="s">
        <v>95</v>
      </c>
      <c r="B30" s="38">
        <v>16.2</v>
      </c>
      <c r="C30" s="38">
        <v>2.8</v>
      </c>
      <c r="D30" s="90">
        <f>C30*B30</f>
        <v>45.359999999999992</v>
      </c>
      <c r="E30" s="39">
        <f>D30+D30*20%</f>
        <v>54.431999999999988</v>
      </c>
    </row>
    <row r="31" spans="1:5" ht="32.25" customHeight="1" x14ac:dyDescent="0.2">
      <c r="A31" s="11" t="s">
        <v>78</v>
      </c>
      <c r="B31" s="38">
        <v>10.8</v>
      </c>
      <c r="C31" s="38">
        <v>2.8</v>
      </c>
      <c r="D31" s="90">
        <f t="shared" ref="D31:D37" si="0">C31*B31</f>
        <v>30.24</v>
      </c>
      <c r="E31" s="39">
        <f t="shared" ref="E31:E37" si="1">D31+D31*20%</f>
        <v>36.287999999999997</v>
      </c>
    </row>
    <row r="32" spans="1:5" ht="32.25" customHeight="1" x14ac:dyDescent="0.2">
      <c r="A32" s="11" t="s">
        <v>79</v>
      </c>
      <c r="B32" s="38">
        <v>14.4</v>
      </c>
      <c r="C32" s="38">
        <v>2.8</v>
      </c>
      <c r="D32" s="90">
        <f t="shared" si="0"/>
        <v>40.32</v>
      </c>
      <c r="E32" s="39">
        <f t="shared" si="1"/>
        <v>48.384</v>
      </c>
    </row>
    <row r="33" spans="1:5" ht="32.25" customHeight="1" x14ac:dyDescent="0.2">
      <c r="A33" s="40" t="s">
        <v>80</v>
      </c>
      <c r="B33" s="41">
        <v>21.6</v>
      </c>
      <c r="C33" s="38">
        <v>2.8</v>
      </c>
      <c r="D33" s="90">
        <f t="shared" si="0"/>
        <v>60.48</v>
      </c>
      <c r="E33" s="39">
        <f t="shared" si="1"/>
        <v>72.575999999999993</v>
      </c>
    </row>
    <row r="34" spans="1:5" ht="32.25" customHeight="1" x14ac:dyDescent="0.2">
      <c r="A34" s="40" t="s">
        <v>51</v>
      </c>
      <c r="B34" s="41">
        <v>23.6</v>
      </c>
      <c r="C34" s="38">
        <v>2.8</v>
      </c>
      <c r="D34" s="90">
        <f t="shared" si="0"/>
        <v>66.08</v>
      </c>
      <c r="E34" s="39">
        <f t="shared" si="1"/>
        <v>79.295999999999992</v>
      </c>
    </row>
    <row r="35" spans="1:5" ht="32.25" customHeight="1" x14ac:dyDescent="0.2">
      <c r="A35" s="40" t="s">
        <v>52</v>
      </c>
      <c r="B35" s="41">
        <v>12.8</v>
      </c>
      <c r="C35" s="38">
        <v>2.8</v>
      </c>
      <c r="D35" s="90">
        <f t="shared" si="0"/>
        <v>35.839999999999996</v>
      </c>
      <c r="E35" s="39">
        <f t="shared" si="1"/>
        <v>43.007999999999996</v>
      </c>
    </row>
    <row r="36" spans="1:5" ht="32.25" customHeight="1" x14ac:dyDescent="0.2">
      <c r="A36" s="40" t="s">
        <v>53</v>
      </c>
      <c r="B36" s="41">
        <v>16.399999999999999</v>
      </c>
      <c r="C36" s="38">
        <v>2.8</v>
      </c>
      <c r="D36" s="90">
        <f t="shared" si="0"/>
        <v>45.919999999999995</v>
      </c>
      <c r="E36" s="39">
        <f t="shared" si="1"/>
        <v>55.103999999999992</v>
      </c>
    </row>
    <row r="37" spans="1:5" ht="32.25" customHeight="1" x14ac:dyDescent="0.2">
      <c r="A37" s="11" t="s">
        <v>92</v>
      </c>
      <c r="B37" s="38">
        <v>18</v>
      </c>
      <c r="C37" s="38">
        <v>2.8</v>
      </c>
      <c r="D37" s="90">
        <f t="shared" si="0"/>
        <v>50.4</v>
      </c>
      <c r="E37" s="39">
        <f t="shared" si="1"/>
        <v>60.48</v>
      </c>
    </row>
    <row r="38" spans="1:5" x14ac:dyDescent="0.2">
      <c r="A38" s="42"/>
      <c r="B38" s="43"/>
      <c r="C38" s="44"/>
      <c r="D38" s="44"/>
      <c r="E38" s="44"/>
    </row>
    <row r="41" spans="1:5" ht="15.75" x14ac:dyDescent="0.25">
      <c r="A41" s="45" t="s">
        <v>94</v>
      </c>
    </row>
    <row r="42" spans="1:5" ht="112.5" customHeight="1" x14ac:dyDescent="0.2">
      <c r="A42" s="4" t="s">
        <v>43</v>
      </c>
      <c r="B42" s="4" t="s">
        <v>42</v>
      </c>
      <c r="C42" s="4" t="s">
        <v>85</v>
      </c>
      <c r="D42" s="4" t="s">
        <v>0</v>
      </c>
    </row>
    <row r="43" spans="1:5" ht="15.75" x14ac:dyDescent="0.2">
      <c r="A43" s="4" t="s">
        <v>81</v>
      </c>
      <c r="B43" s="4" t="s">
        <v>82</v>
      </c>
      <c r="C43" s="4" t="s">
        <v>83</v>
      </c>
      <c r="D43" s="4" t="s">
        <v>88</v>
      </c>
    </row>
    <row r="44" spans="1:5" ht="15.75" x14ac:dyDescent="0.25">
      <c r="A44" s="8" t="s">
        <v>28</v>
      </c>
      <c r="B44" s="46"/>
      <c r="C44" s="46"/>
      <c r="D44" s="46"/>
    </row>
    <row r="45" spans="1:5" ht="30" x14ac:dyDescent="0.2">
      <c r="A45" s="10" t="s">
        <v>29</v>
      </c>
      <c r="B45" s="46" t="s">
        <v>44</v>
      </c>
      <c r="C45" s="46"/>
      <c r="D45" s="46"/>
    </row>
    <row r="46" spans="1:5" x14ac:dyDescent="0.2">
      <c r="A46" s="10" t="s">
        <v>30</v>
      </c>
      <c r="B46" s="46" t="s">
        <v>31</v>
      </c>
      <c r="C46" s="46">
        <v>2.8</v>
      </c>
      <c r="D46" s="46">
        <f>C46*30</f>
        <v>84</v>
      </c>
    </row>
    <row r="47" spans="1:5" x14ac:dyDescent="0.2">
      <c r="A47" s="10" t="s">
        <v>32</v>
      </c>
      <c r="B47" s="46" t="s">
        <v>31</v>
      </c>
      <c r="C47" s="46">
        <v>2.8</v>
      </c>
      <c r="D47" s="46">
        <f t="shared" ref="D47:D48" si="2">C47*30</f>
        <v>84</v>
      </c>
    </row>
    <row r="48" spans="1:5" x14ac:dyDescent="0.2">
      <c r="A48" s="10" t="s">
        <v>33</v>
      </c>
      <c r="B48" s="46" t="s">
        <v>31</v>
      </c>
      <c r="C48" s="46">
        <v>2.8</v>
      </c>
      <c r="D48" s="46">
        <f t="shared" si="2"/>
        <v>84</v>
      </c>
    </row>
    <row r="49" spans="1:5" ht="45" x14ac:dyDescent="0.2">
      <c r="A49" s="10" t="s">
        <v>48</v>
      </c>
      <c r="B49" s="46" t="s">
        <v>34</v>
      </c>
      <c r="C49" s="46">
        <v>2.8</v>
      </c>
      <c r="D49" s="46">
        <f>C49*15</f>
        <v>42</v>
      </c>
    </row>
    <row r="50" spans="1:5" x14ac:dyDescent="0.2">
      <c r="A50" s="10" t="s">
        <v>35</v>
      </c>
      <c r="B50" s="46" t="s">
        <v>44</v>
      </c>
      <c r="C50" s="46"/>
      <c r="D50" s="46"/>
    </row>
    <row r="51" spans="1:5" x14ac:dyDescent="0.2">
      <c r="A51" s="10" t="s">
        <v>36</v>
      </c>
      <c r="B51" s="46" t="s">
        <v>31</v>
      </c>
      <c r="C51" s="46">
        <v>2.8</v>
      </c>
      <c r="D51" s="46">
        <f>C51*30</f>
        <v>84</v>
      </c>
    </row>
    <row r="52" spans="1:5" x14ac:dyDescent="0.2">
      <c r="A52" s="10" t="s">
        <v>37</v>
      </c>
      <c r="B52" s="46" t="s">
        <v>34</v>
      </c>
      <c r="C52" s="46">
        <v>2.8</v>
      </c>
      <c r="D52" s="46">
        <f>C52*15</f>
        <v>42</v>
      </c>
    </row>
    <row r="53" spans="1:5" ht="15.75" x14ac:dyDescent="0.25">
      <c r="A53" s="12" t="s">
        <v>102</v>
      </c>
      <c r="B53" s="46"/>
      <c r="C53" s="46"/>
      <c r="D53" s="46"/>
      <c r="E53" s="2"/>
    </row>
    <row r="54" spans="1:5" ht="30" x14ac:dyDescent="0.2">
      <c r="A54" s="10" t="s">
        <v>38</v>
      </c>
      <c r="B54" s="46" t="s">
        <v>44</v>
      </c>
      <c r="C54" s="46"/>
      <c r="D54" s="46"/>
      <c r="E54" s="2"/>
    </row>
    <row r="55" spans="1:5" x14ac:dyDescent="0.2">
      <c r="A55" s="10" t="s">
        <v>49</v>
      </c>
      <c r="B55" s="46" t="s">
        <v>31</v>
      </c>
      <c r="C55" s="46">
        <v>2.8</v>
      </c>
      <c r="D55" s="46">
        <f>C55*30</f>
        <v>84</v>
      </c>
      <c r="E55" s="2"/>
    </row>
    <row r="56" spans="1:5" x14ac:dyDescent="0.2">
      <c r="A56" s="10" t="s">
        <v>100</v>
      </c>
      <c r="B56" s="46" t="s">
        <v>31</v>
      </c>
      <c r="C56" s="46">
        <v>2.8</v>
      </c>
      <c r="D56" s="46">
        <f>C56*30</f>
        <v>84</v>
      </c>
      <c r="E56" s="2"/>
    </row>
    <row r="57" spans="1:5" ht="15.75" x14ac:dyDescent="0.25">
      <c r="A57" s="8" t="s">
        <v>39</v>
      </c>
      <c r="B57" s="46"/>
      <c r="C57" s="46"/>
      <c r="D57" s="46"/>
      <c r="E57" s="2"/>
    </row>
    <row r="58" spans="1:5" ht="45" x14ac:dyDescent="0.2">
      <c r="A58" s="10" t="s">
        <v>50</v>
      </c>
      <c r="B58" s="46" t="s">
        <v>31</v>
      </c>
      <c r="C58" s="46">
        <v>2.8</v>
      </c>
      <c r="D58" s="46">
        <f t="shared" ref="D57:D58" si="3">C58*30</f>
        <v>84</v>
      </c>
      <c r="E58" s="2"/>
    </row>
    <row r="59" spans="1:5" x14ac:dyDescent="0.2">
      <c r="A59" s="47"/>
      <c r="B59" s="48"/>
    </row>
  </sheetData>
  <mergeCells count="19">
    <mergeCell ref="B26:E26"/>
    <mergeCell ref="B10:E10"/>
    <mergeCell ref="B13:E13"/>
    <mergeCell ref="B14:E14"/>
    <mergeCell ref="B15:E15"/>
    <mergeCell ref="B17:E17"/>
    <mergeCell ref="B18:E18"/>
    <mergeCell ref="B19:E19"/>
    <mergeCell ref="B20:E20"/>
    <mergeCell ref="B21:E21"/>
    <mergeCell ref="B22:E22"/>
    <mergeCell ref="B25:E25"/>
    <mergeCell ref="B23:E23"/>
    <mergeCell ref="B9:E9"/>
    <mergeCell ref="A1:E1"/>
    <mergeCell ref="B4:E4"/>
    <mergeCell ref="B5:E5"/>
    <mergeCell ref="B7:E7"/>
    <mergeCell ref="B8:E8"/>
  </mergeCells>
  <pageMargins left="0.25" right="0.25" top="0.75" bottom="0.75" header="0.3" footer="0.3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27"/>
  <sheetViews>
    <sheetView tabSelected="1" view="pageBreakPreview" zoomScale="73" zoomScaleNormal="100" zoomScaleSheetLayoutView="73" workbookViewId="0">
      <selection activeCell="F17" sqref="F17"/>
    </sheetView>
  </sheetViews>
  <sheetFormatPr defaultRowHeight="15" x14ac:dyDescent="0.2"/>
  <cols>
    <col min="1" max="1" width="9.140625" style="1"/>
    <col min="2" max="2" width="56.140625" style="3" customWidth="1"/>
    <col min="3" max="3" width="42.5703125" style="3" customWidth="1"/>
    <col min="4" max="4" width="9.85546875" style="50" customWidth="1"/>
    <col min="5" max="5" width="19" style="18" customWidth="1"/>
    <col min="6" max="6" width="22.42578125" style="18" customWidth="1"/>
    <col min="7" max="7" width="21.7109375" style="18" customWidth="1"/>
    <col min="8" max="16384" width="9.140625" style="2"/>
  </cols>
  <sheetData>
    <row r="1" spans="1:7" ht="15.75" x14ac:dyDescent="0.25">
      <c r="A1" s="89" t="s">
        <v>45</v>
      </c>
      <c r="B1" s="89"/>
      <c r="C1" s="89"/>
      <c r="D1" s="89"/>
      <c r="E1" s="89"/>
      <c r="F1" s="89"/>
      <c r="G1" s="89"/>
    </row>
    <row r="2" spans="1:7" ht="15.75" x14ac:dyDescent="0.25">
      <c r="A2" s="49" t="s">
        <v>93</v>
      </c>
    </row>
    <row r="3" spans="1:7" ht="15.75" x14ac:dyDescent="0.25">
      <c r="A3" s="49"/>
    </row>
    <row r="4" spans="1:7" ht="78.75" x14ac:dyDescent="0.2">
      <c r="A4" s="4" t="s">
        <v>1</v>
      </c>
      <c r="B4" s="4" t="s">
        <v>3</v>
      </c>
      <c r="C4" s="4" t="s">
        <v>4</v>
      </c>
      <c r="D4" s="14" t="s">
        <v>101</v>
      </c>
      <c r="E4" s="14" t="s">
        <v>85</v>
      </c>
      <c r="F4" s="14" t="s">
        <v>46</v>
      </c>
      <c r="G4" s="14" t="s">
        <v>47</v>
      </c>
    </row>
    <row r="5" spans="1:7" ht="15.75" x14ac:dyDescent="0.2">
      <c r="A5" s="4"/>
      <c r="B5" s="5" t="s">
        <v>81</v>
      </c>
      <c r="C5" s="4" t="s">
        <v>82</v>
      </c>
      <c r="D5" s="14" t="s">
        <v>83</v>
      </c>
      <c r="E5" s="14" t="s">
        <v>84</v>
      </c>
      <c r="F5" s="14" t="s">
        <v>86</v>
      </c>
      <c r="G5" s="14" t="s">
        <v>87</v>
      </c>
    </row>
    <row r="6" spans="1:7" ht="31.5" x14ac:dyDescent="0.25">
      <c r="A6" s="7"/>
      <c r="B6" s="6" t="s">
        <v>5</v>
      </c>
      <c r="C6" s="6" t="s">
        <v>44</v>
      </c>
      <c r="D6" s="52" t="s">
        <v>44</v>
      </c>
      <c r="E6" s="53" t="s">
        <v>44</v>
      </c>
      <c r="F6" s="53" t="s">
        <v>44</v>
      </c>
      <c r="G6" s="53" t="s">
        <v>44</v>
      </c>
    </row>
    <row r="7" spans="1:7" ht="30" x14ac:dyDescent="0.2">
      <c r="A7" s="7">
        <v>5</v>
      </c>
      <c r="B7" s="10" t="s">
        <v>6</v>
      </c>
      <c r="C7" s="11" t="s">
        <v>97</v>
      </c>
      <c r="D7" s="17">
        <v>10</v>
      </c>
      <c r="E7" s="54">
        <v>2.8</v>
      </c>
      <c r="F7" s="54">
        <f>E7*D7</f>
        <v>28</v>
      </c>
      <c r="G7" s="54">
        <f>F7+F7*20%</f>
        <v>33.6</v>
      </c>
    </row>
    <row r="8" spans="1:7" ht="45" x14ac:dyDescent="0.2">
      <c r="A8" s="7">
        <v>8</v>
      </c>
      <c r="B8" s="10" t="s">
        <v>7</v>
      </c>
      <c r="C8" s="10" t="s">
        <v>8</v>
      </c>
      <c r="D8" s="17">
        <v>10</v>
      </c>
      <c r="E8" s="54">
        <v>2.8</v>
      </c>
      <c r="F8" s="54">
        <f t="shared" ref="F8:F14" si="0">E8*D8</f>
        <v>28</v>
      </c>
      <c r="G8" s="54">
        <f t="shared" ref="G8:G12" si="1">F8+F8*20%</f>
        <v>33.6</v>
      </c>
    </row>
    <row r="9" spans="1:7" ht="60" x14ac:dyDescent="0.2">
      <c r="A9" s="7">
        <v>16</v>
      </c>
      <c r="B9" s="10" t="s">
        <v>9</v>
      </c>
      <c r="C9" s="10" t="s">
        <v>10</v>
      </c>
      <c r="D9" s="17">
        <v>10</v>
      </c>
      <c r="E9" s="54">
        <v>2.8</v>
      </c>
      <c r="F9" s="54">
        <f t="shared" si="0"/>
        <v>28</v>
      </c>
      <c r="G9" s="54">
        <f t="shared" si="1"/>
        <v>33.6</v>
      </c>
    </row>
    <row r="10" spans="1:7" ht="30" x14ac:dyDescent="0.2">
      <c r="A10" s="7">
        <v>17</v>
      </c>
      <c r="B10" s="10" t="s">
        <v>11</v>
      </c>
      <c r="C10" s="10" t="s">
        <v>12</v>
      </c>
      <c r="D10" s="17">
        <v>10</v>
      </c>
      <c r="E10" s="54">
        <v>2.8</v>
      </c>
      <c r="F10" s="54">
        <f t="shared" si="0"/>
        <v>28</v>
      </c>
      <c r="G10" s="54">
        <f t="shared" si="1"/>
        <v>33.6</v>
      </c>
    </row>
    <row r="11" spans="1:7" ht="60" x14ac:dyDescent="0.2">
      <c r="A11" s="7">
        <v>18</v>
      </c>
      <c r="B11" s="10" t="s">
        <v>13</v>
      </c>
      <c r="C11" s="10" t="s">
        <v>14</v>
      </c>
      <c r="D11" s="17">
        <v>10</v>
      </c>
      <c r="E11" s="54">
        <v>2.8</v>
      </c>
      <c r="F11" s="54">
        <f t="shared" si="0"/>
        <v>28</v>
      </c>
      <c r="G11" s="54">
        <f t="shared" si="1"/>
        <v>33.6</v>
      </c>
    </row>
    <row r="12" spans="1:7" ht="30" x14ac:dyDescent="0.2">
      <c r="A12" s="7">
        <v>19</v>
      </c>
      <c r="B12" s="10" t="s">
        <v>15</v>
      </c>
      <c r="C12" s="10" t="s">
        <v>16</v>
      </c>
      <c r="D12" s="17">
        <v>10</v>
      </c>
      <c r="E12" s="54">
        <v>2.8</v>
      </c>
      <c r="F12" s="54">
        <f t="shared" si="0"/>
        <v>28</v>
      </c>
      <c r="G12" s="54">
        <f t="shared" si="1"/>
        <v>33.6</v>
      </c>
    </row>
    <row r="13" spans="1:7" s="1" customFormat="1" ht="31.5" x14ac:dyDescent="0.25">
      <c r="A13" s="7"/>
      <c r="B13" s="6" t="s">
        <v>17</v>
      </c>
      <c r="C13" s="6" t="s">
        <v>44</v>
      </c>
      <c r="D13" s="52" t="s">
        <v>44</v>
      </c>
      <c r="E13" s="53" t="s">
        <v>44</v>
      </c>
      <c r="F13" s="53" t="s">
        <v>44</v>
      </c>
      <c r="G13" s="53" t="s">
        <v>44</v>
      </c>
    </row>
    <row r="14" spans="1:7" ht="45" x14ac:dyDescent="0.2">
      <c r="A14" s="7">
        <v>13</v>
      </c>
      <c r="B14" s="10" t="s">
        <v>18</v>
      </c>
      <c r="C14" s="10" t="s">
        <v>19</v>
      </c>
      <c r="D14" s="17">
        <v>20</v>
      </c>
      <c r="E14" s="54">
        <v>2.8</v>
      </c>
      <c r="F14" s="54">
        <f t="shared" si="0"/>
        <v>56</v>
      </c>
      <c r="G14" s="54">
        <f>F14+F14*20%</f>
        <v>67.2</v>
      </c>
    </row>
    <row r="15" spans="1:7" ht="31.5" x14ac:dyDescent="0.25">
      <c r="A15" s="7"/>
      <c r="B15" s="6" t="s">
        <v>20</v>
      </c>
      <c r="C15" s="52" t="s">
        <v>44</v>
      </c>
      <c r="D15" s="52" t="s">
        <v>44</v>
      </c>
      <c r="E15" s="53" t="s">
        <v>44</v>
      </c>
      <c r="F15" s="53" t="s">
        <v>44</v>
      </c>
      <c r="G15" s="53" t="s">
        <v>44</v>
      </c>
    </row>
    <row r="16" spans="1:7" x14ac:dyDescent="0.2">
      <c r="A16" s="7">
        <v>4</v>
      </c>
      <c r="B16" s="10" t="s">
        <v>21</v>
      </c>
      <c r="C16" s="10" t="s">
        <v>22</v>
      </c>
      <c r="D16" s="17">
        <v>11</v>
      </c>
      <c r="E16" s="54">
        <v>2.8</v>
      </c>
      <c r="F16" s="54">
        <f>E16*D16</f>
        <v>30.799999999999997</v>
      </c>
      <c r="G16" s="54">
        <f>F16+F16*20%</f>
        <v>36.959999999999994</v>
      </c>
    </row>
    <row r="17" spans="1:7" ht="15.75" x14ac:dyDescent="0.25">
      <c r="A17" s="7"/>
      <c r="B17" s="6" t="s">
        <v>23</v>
      </c>
      <c r="C17" s="6" t="s">
        <v>44</v>
      </c>
      <c r="D17" s="52" t="s">
        <v>44</v>
      </c>
      <c r="E17" s="53" t="s">
        <v>44</v>
      </c>
      <c r="F17" s="53" t="s">
        <v>44</v>
      </c>
      <c r="G17" s="53" t="s">
        <v>44</v>
      </c>
    </row>
    <row r="18" spans="1:7" ht="30" x14ac:dyDescent="0.2">
      <c r="A18" s="7">
        <v>1</v>
      </c>
      <c r="B18" s="10" t="s">
        <v>24</v>
      </c>
      <c r="C18" s="10"/>
      <c r="D18" s="17">
        <v>30</v>
      </c>
      <c r="E18" s="54">
        <v>2.8</v>
      </c>
      <c r="F18" s="54">
        <f t="shared" ref="F18:F21" si="2">E18*D18</f>
        <v>84</v>
      </c>
      <c r="G18" s="54">
        <f t="shared" ref="G18:G21" si="3">F18+F18*20%</f>
        <v>100.8</v>
      </c>
    </row>
    <row r="19" spans="1:7" ht="45" x14ac:dyDescent="0.2">
      <c r="A19" s="7">
        <v>2</v>
      </c>
      <c r="B19" s="10" t="s">
        <v>25</v>
      </c>
      <c r="C19" s="10"/>
      <c r="D19" s="17">
        <v>30</v>
      </c>
      <c r="E19" s="54">
        <v>2.8</v>
      </c>
      <c r="F19" s="54">
        <f t="shared" si="2"/>
        <v>84</v>
      </c>
      <c r="G19" s="54">
        <f t="shared" si="3"/>
        <v>100.8</v>
      </c>
    </row>
    <row r="20" spans="1:7" ht="45" x14ac:dyDescent="0.2">
      <c r="A20" s="7">
        <v>3</v>
      </c>
      <c r="B20" s="10" t="s">
        <v>26</v>
      </c>
      <c r="C20" s="10"/>
      <c r="D20" s="17">
        <v>30</v>
      </c>
      <c r="E20" s="54">
        <v>2.8</v>
      </c>
      <c r="F20" s="54">
        <f t="shared" si="2"/>
        <v>84</v>
      </c>
      <c r="G20" s="54">
        <f t="shared" si="3"/>
        <v>100.8</v>
      </c>
    </row>
    <row r="21" spans="1:7" x14ac:dyDescent="0.2">
      <c r="A21" s="7">
        <v>4</v>
      </c>
      <c r="B21" s="10" t="s">
        <v>27</v>
      </c>
      <c r="C21" s="10"/>
      <c r="D21" s="17">
        <v>30</v>
      </c>
      <c r="E21" s="54"/>
      <c r="F21" s="54">
        <f t="shared" si="2"/>
        <v>0</v>
      </c>
      <c r="G21" s="54">
        <f t="shared" si="3"/>
        <v>0</v>
      </c>
    </row>
    <row r="22" spans="1:7" ht="32.25" customHeight="1" x14ac:dyDescent="0.2">
      <c r="A22" s="87"/>
      <c r="B22" s="87"/>
      <c r="C22" s="87"/>
      <c r="D22" s="87"/>
      <c r="E22" s="87"/>
      <c r="F22" s="87"/>
      <c r="G22" s="87"/>
    </row>
    <row r="23" spans="1:7" x14ac:dyDescent="0.2">
      <c r="A23" s="18"/>
      <c r="B23" s="50"/>
      <c r="C23" s="50"/>
    </row>
    <row r="24" spans="1:7" ht="15.75" x14ac:dyDescent="0.25">
      <c r="A24" s="51"/>
      <c r="B24" s="50"/>
      <c r="C24" s="50"/>
    </row>
    <row r="25" spans="1:7" ht="32.25" customHeight="1" x14ac:dyDescent="0.25">
      <c r="A25" s="88"/>
      <c r="B25" s="88"/>
      <c r="C25" s="88"/>
      <c r="D25" s="88"/>
      <c r="E25" s="88"/>
      <c r="F25" s="88"/>
      <c r="G25" s="88"/>
    </row>
    <row r="26" spans="1:7" ht="15.75" x14ac:dyDescent="0.25">
      <c r="A26" s="51"/>
      <c r="B26" s="50"/>
      <c r="C26" s="50"/>
    </row>
    <row r="27" spans="1:7" ht="45.75" customHeight="1" x14ac:dyDescent="0.25">
      <c r="A27" s="88"/>
      <c r="B27" s="88"/>
      <c r="C27" s="88"/>
      <c r="D27" s="88"/>
      <c r="E27" s="88"/>
      <c r="F27" s="88"/>
      <c r="G27" s="88"/>
    </row>
  </sheetData>
  <mergeCells count="4">
    <mergeCell ref="A22:G22"/>
    <mergeCell ref="A25:G25"/>
    <mergeCell ref="A27:G27"/>
    <mergeCell ref="A1:G1"/>
  </mergeCells>
  <pageMargins left="0.7" right="0.7" top="0.75" bottom="0.75" header="0.3" footer="0.3"/>
  <pageSetup paperSize="9" scale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7" sqref="I17"/>
    </sheetView>
  </sheetViews>
  <sheetFormatPr defaultRowHeight="15" x14ac:dyDescent="0.25"/>
  <cols>
    <col min="2" max="3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CLINICE_1</vt:lpstr>
      <vt:lpstr>CLINICE_2</vt:lpstr>
      <vt:lpstr>Sheet1</vt:lpstr>
      <vt:lpstr>CLINICE_2!Print_Area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STOIENESCU</dc:creator>
  <cp:lastModifiedBy>User</cp:lastModifiedBy>
  <cp:lastPrinted>2019-09-11T11:54:40Z</cp:lastPrinted>
  <dcterms:created xsi:type="dcterms:W3CDTF">2016-08-09T09:06:50Z</dcterms:created>
  <dcterms:modified xsi:type="dcterms:W3CDTF">2019-09-11T11:54:44Z</dcterms:modified>
</cp:coreProperties>
</file>